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ine\OneDrive\Escritorio\"/>
    </mc:Choice>
  </mc:AlternateContent>
  <bookViews>
    <workbookView xWindow="0" yWindow="0" windowWidth="17256" windowHeight="5508" activeTab="1"/>
  </bookViews>
  <sheets>
    <sheet name="Conjunto de datos" sheetId="2" r:id="rId1"/>
    <sheet name="Metadatos" sheetId="3" r:id="rId2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J64" i="2" l="1"/>
  <c r="F64" i="2"/>
  <c r="H64" i="2" s="1"/>
  <c r="N64" i="2" s="1"/>
  <c r="F63" i="2"/>
  <c r="H63" i="2" s="1"/>
  <c r="K63" i="2" s="1"/>
  <c r="L63" i="2" s="1"/>
  <c r="F62" i="2"/>
  <c r="H62" i="2" s="1"/>
  <c r="I62" i="2" s="1"/>
  <c r="J61" i="2"/>
  <c r="J60" i="2"/>
  <c r="J59" i="2"/>
  <c r="F58" i="2"/>
  <c r="H58" i="2" s="1"/>
  <c r="F57" i="2"/>
  <c r="H57" i="2" s="1"/>
  <c r="F56" i="2"/>
  <c r="H56" i="2" s="1"/>
  <c r="F55" i="2"/>
  <c r="H55" i="2"/>
  <c r="N55" i="2" s="1"/>
  <c r="F54" i="2"/>
  <c r="H54" i="2" s="1"/>
  <c r="N54" i="2" s="1"/>
  <c r="F59" i="2"/>
  <c r="H59" i="2" s="1"/>
  <c r="N59" i="2" s="1"/>
  <c r="F60" i="2"/>
  <c r="H60" i="2" s="1"/>
  <c r="N60" i="2" s="1"/>
  <c r="F61" i="2"/>
  <c r="H61" i="2" s="1"/>
  <c r="K61" i="2" s="1"/>
  <c r="F53" i="2"/>
  <c r="H53" i="2" s="1"/>
  <c r="K52" i="2"/>
  <c r="L52" i="2" s="1"/>
  <c r="F52" i="2"/>
  <c r="H52" i="2" s="1"/>
  <c r="N52" i="2" s="1"/>
  <c r="F51" i="2"/>
  <c r="H51" i="2" s="1"/>
  <c r="I51" i="2" s="1"/>
  <c r="J51" i="2" s="1"/>
  <c r="F50" i="2"/>
  <c r="H50" i="2" s="1"/>
  <c r="N50" i="2" s="1"/>
  <c r="F49" i="2"/>
  <c r="H49" i="2" s="1"/>
  <c r="N49" i="2" s="1"/>
  <c r="F48" i="2"/>
  <c r="H48" i="2" s="1"/>
  <c r="N48" i="2" s="1"/>
  <c r="F47" i="2"/>
  <c r="K47" i="2" s="1"/>
  <c r="L47" i="2" s="1"/>
  <c r="H47" i="2"/>
  <c r="N47" i="2"/>
  <c r="J44" i="2"/>
  <c r="K44" i="2"/>
  <c r="L44" i="2"/>
  <c r="F43" i="2"/>
  <c r="K43" i="2" s="1"/>
  <c r="L43" i="2" s="1"/>
  <c r="F42" i="2"/>
  <c r="K42" i="2" s="1"/>
  <c r="L42" i="2" s="1"/>
  <c r="F44" i="2"/>
  <c r="H44" i="2" s="1"/>
  <c r="N44" i="2" s="1"/>
  <c r="F45" i="2"/>
  <c r="H45" i="2" s="1"/>
  <c r="N45" i="2" s="1"/>
  <c r="F46" i="2"/>
  <c r="H46" i="2" s="1"/>
  <c r="N46" i="2" s="1"/>
  <c r="F41" i="2"/>
  <c r="H41" i="2" s="1"/>
  <c r="N41" i="2" s="1"/>
  <c r="F40" i="2"/>
  <c r="H40" i="2" s="1"/>
  <c r="N40" i="2" s="1"/>
  <c r="F39" i="2"/>
  <c r="K39" i="2" s="1"/>
  <c r="L39" i="2" s="1"/>
  <c r="K38" i="2"/>
  <c r="L38" i="2"/>
  <c r="K37" i="2"/>
  <c r="L37" i="2" s="1"/>
  <c r="F34" i="2"/>
  <c r="K34" i="2" s="1"/>
  <c r="L34" i="2" s="1"/>
  <c r="F33" i="2"/>
  <c r="H33" i="2" s="1"/>
  <c r="N33" i="2" s="1"/>
  <c r="K33" i="2"/>
  <c r="L33" i="2" s="1"/>
  <c r="F35" i="2"/>
  <c r="K35" i="2" s="1"/>
  <c r="L35" i="2" s="1"/>
  <c r="F36" i="2"/>
  <c r="H36" i="2" s="1"/>
  <c r="N36" i="2" s="1"/>
  <c r="F37" i="2"/>
  <c r="H37" i="2" s="1"/>
  <c r="N37" i="2" s="1"/>
  <c r="F38" i="2"/>
  <c r="H38" i="2" s="1"/>
  <c r="N38" i="2" s="1"/>
  <c r="J34" i="2"/>
  <c r="J33" i="2"/>
  <c r="J32" i="2"/>
  <c r="F32" i="2"/>
  <c r="H32" i="2" s="1"/>
  <c r="N32" i="2" s="1"/>
  <c r="F31" i="2"/>
  <c r="H31" i="2" s="1"/>
  <c r="N31" i="2" s="1"/>
  <c r="N30" i="2"/>
  <c r="F30" i="2"/>
  <c r="K30" i="2" s="1"/>
  <c r="L30" i="2" s="1"/>
  <c r="H30" i="2"/>
  <c r="F29" i="2"/>
  <c r="H29" i="2" s="1"/>
  <c r="N29" i="2" s="1"/>
  <c r="J28" i="2"/>
  <c r="F28" i="2"/>
  <c r="K28" i="2" s="1"/>
  <c r="L28" i="2" s="1"/>
  <c r="H28" i="2"/>
  <c r="N28" i="2" s="1"/>
  <c r="F27" i="2"/>
  <c r="K27" i="2" s="1"/>
  <c r="L27" i="2" s="1"/>
  <c r="H27" i="2"/>
  <c r="N27" i="2" s="1"/>
  <c r="F26" i="2"/>
  <c r="K26" i="2" s="1"/>
  <c r="L26" i="2" s="1"/>
  <c r="H26" i="2"/>
  <c r="N26" i="2" s="1"/>
  <c r="F25" i="2"/>
  <c r="K25" i="2" s="1"/>
  <c r="L25" i="2" s="1"/>
  <c r="J24" i="2"/>
  <c r="F24" i="2"/>
  <c r="H24" i="2" s="1"/>
  <c r="N24" i="2" s="1"/>
  <c r="J23" i="2"/>
  <c r="F23" i="2"/>
  <c r="H23" i="2" s="1"/>
  <c r="N23" i="2" s="1"/>
  <c r="J22" i="2"/>
  <c r="F22" i="2"/>
  <c r="H22" i="2" s="1"/>
  <c r="N22" i="2" s="1"/>
  <c r="F21" i="2"/>
  <c r="K21" i="2" s="1"/>
  <c r="L21" i="2" s="1"/>
  <c r="H21" i="2"/>
  <c r="N21" i="2" s="1"/>
  <c r="F20" i="2"/>
  <c r="K20" i="2" s="1"/>
  <c r="L20" i="2" s="1"/>
  <c r="H20" i="2"/>
  <c r="N20" i="2" s="1"/>
  <c r="F19" i="2"/>
  <c r="H19" i="2" s="1"/>
  <c r="N19" i="2" s="1"/>
  <c r="F18" i="2"/>
  <c r="H18" i="2" s="1"/>
  <c r="N18" i="2" s="1"/>
  <c r="F17" i="2"/>
  <c r="K17" i="2" s="1"/>
  <c r="L17" i="2" s="1"/>
  <c r="F16" i="2"/>
  <c r="K16" i="2" s="1"/>
  <c r="L16" i="2" s="1"/>
  <c r="J15" i="2"/>
  <c r="F15" i="2"/>
  <c r="H14" i="2"/>
  <c r="N14" i="2" s="1"/>
  <c r="H15" i="2"/>
  <c r="N15" i="2" s="1"/>
  <c r="H16" i="2"/>
  <c r="N16" i="2" s="1"/>
  <c r="H13" i="2"/>
  <c r="N13" i="2" s="1"/>
  <c r="F11" i="2"/>
  <c r="H11" i="2" s="1"/>
  <c r="N11" i="2" s="1"/>
  <c r="F12" i="2"/>
  <c r="K12" i="2" s="1"/>
  <c r="L12" i="2" s="1"/>
  <c r="F13" i="2"/>
  <c r="F14" i="2"/>
  <c r="K13" i="2"/>
  <c r="L13" i="2" s="1"/>
  <c r="K14" i="2"/>
  <c r="L14" i="2" s="1"/>
  <c r="K15" i="2"/>
  <c r="L15" i="2" s="1"/>
  <c r="F8" i="2"/>
  <c r="H8" i="2" s="1"/>
  <c r="I8" i="2" s="1"/>
  <c r="F7" i="2"/>
  <c r="H7" i="2" s="1"/>
  <c r="I7" i="2" s="1"/>
  <c r="D7" i="2"/>
  <c r="F6" i="2"/>
  <c r="H6" i="2" s="1"/>
  <c r="F5" i="2"/>
  <c r="H5" i="2" s="1"/>
  <c r="I5" i="2" s="1"/>
  <c r="K4" i="2"/>
  <c r="F4" i="2"/>
  <c r="H4" i="2" s="1"/>
  <c r="N4" i="2" s="1"/>
  <c r="F9" i="2"/>
  <c r="H9" i="2" s="1"/>
  <c r="N9" i="2" s="1"/>
  <c r="F10" i="2"/>
  <c r="H10" i="2" s="1"/>
  <c r="N10" i="2" s="1"/>
  <c r="F3" i="2"/>
  <c r="H3" i="2" s="1"/>
  <c r="N3" i="2" s="1"/>
  <c r="K2" i="2"/>
  <c r="F2" i="2"/>
  <c r="H2" i="2" s="1"/>
  <c r="N2" i="2" s="1"/>
  <c r="K60" i="2" l="1"/>
  <c r="K10" i="2"/>
  <c r="L10" i="2" s="1"/>
  <c r="K3" i="2"/>
  <c r="K18" i="2"/>
  <c r="L18" i="2" s="1"/>
  <c r="H25" i="2"/>
  <c r="N25" i="2" s="1"/>
  <c r="H43" i="2"/>
  <c r="N43" i="2" s="1"/>
  <c r="K64" i="2"/>
  <c r="L64" i="2" s="1"/>
  <c r="H39" i="2"/>
  <c r="N39" i="2" s="1"/>
  <c r="N53" i="2"/>
  <c r="K53" i="2"/>
  <c r="L53" i="2" s="1"/>
  <c r="K36" i="2"/>
  <c r="L36" i="2" s="1"/>
  <c r="K22" i="2"/>
  <c r="L22" i="2" s="1"/>
  <c r="K31" i="2"/>
  <c r="L31" i="2" s="1"/>
  <c r="K55" i="2"/>
  <c r="L55" i="2" s="1"/>
  <c r="K32" i="2"/>
  <c r="L32" i="2" s="1"/>
  <c r="K23" i="2"/>
  <c r="L23" i="2" s="1"/>
  <c r="K29" i="2"/>
  <c r="L29" i="2" s="1"/>
  <c r="H35" i="2"/>
  <c r="N35" i="2" s="1"/>
  <c r="H42" i="2"/>
  <c r="N42" i="2" s="1"/>
  <c r="K40" i="2"/>
  <c r="L40" i="2" s="1"/>
  <c r="K41" i="2"/>
  <c r="L41" i="2" s="1"/>
  <c r="K48" i="2"/>
  <c r="L48" i="2" s="1"/>
  <c r="K59" i="2"/>
  <c r="L59" i="2" s="1"/>
  <c r="K19" i="2"/>
  <c r="L19" i="2" s="1"/>
  <c r="K49" i="2"/>
  <c r="L49" i="2" s="1"/>
  <c r="K45" i="2"/>
  <c r="L45" i="2" s="1"/>
  <c r="K54" i="2"/>
  <c r="L54" i="2" s="1"/>
  <c r="K46" i="2"/>
  <c r="L46" i="2" s="1"/>
  <c r="K50" i="2"/>
  <c r="L50" i="2" s="1"/>
  <c r="K9" i="2"/>
  <c r="L9" i="2" s="1"/>
  <c r="K24" i="2"/>
  <c r="L24" i="2" s="1"/>
  <c r="N63" i="2"/>
  <c r="L61" i="2"/>
  <c r="N62" i="2"/>
  <c r="N61" i="2"/>
  <c r="L60" i="2"/>
  <c r="N58" i="2"/>
  <c r="K58" i="2"/>
  <c r="L58" i="2" s="1"/>
  <c r="N57" i="2"/>
  <c r="K57" i="2"/>
  <c r="L57" i="2" s="1"/>
  <c r="N56" i="2"/>
  <c r="K56" i="2"/>
  <c r="L56" i="2" s="1"/>
  <c r="N51" i="2"/>
  <c r="H34" i="2"/>
  <c r="N34" i="2" s="1"/>
  <c r="H17" i="2"/>
  <c r="N17" i="2" s="1"/>
  <c r="H12" i="2"/>
  <c r="N12" i="2" s="1"/>
  <c r="K11" i="2"/>
  <c r="L11" i="2" s="1"/>
  <c r="N8" i="2"/>
  <c r="K8" i="2"/>
  <c r="N7" i="2"/>
  <c r="K7" i="2"/>
  <c r="K6" i="2"/>
  <c r="N5" i="2"/>
  <c r="K5" i="2"/>
</calcChain>
</file>

<file path=xl/sharedStrings.xml><?xml version="1.0" encoding="utf-8"?>
<sst xmlns="http://schemas.openxmlformats.org/spreadsheetml/2006/main" count="152" uniqueCount="113">
  <si>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</si>
  <si>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</si>
  <si>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</si>
  <si>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</si>
  <si>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</si>
  <si>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</si>
  <si>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</si>
  <si>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</si>
  <si>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</si>
  <si>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</si>
  <si>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</si>
  <si>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</si>
  <si>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Descripcion</t>
  </si>
  <si>
    <t>Porcentaje de ejecucion</t>
  </si>
  <si>
    <t>Categoria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</si>
  <si>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</si>
  <si>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</si>
  <si>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</si>
  <si>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</si>
  <si>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</si>
  <si>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</si>
  <si>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</si>
  <si>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</si>
  <si>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Aportes A Juntas Parroquiales Rurales 30%</t>
  </si>
  <si>
    <t>TRANSFERENCIAS O DONACIONES CORRIENTES</t>
  </si>
  <si>
    <t>Aportes y Participaciones del Sector Público</t>
  </si>
  <si>
    <t>De Exportación de Hidrocarburos y Derivados</t>
  </si>
  <si>
    <t xml:space="preserve">Aportes y Participaciones de Capital e Inversión a los Gobiernos Autónomos Descentralizados y Regímenes
Especiales
</t>
  </si>
  <si>
    <t xml:space="preserve">Aporte a Juntas Parroquiales Rurales
</t>
  </si>
  <si>
    <t>Del Sector Público Financiero</t>
  </si>
  <si>
    <t>Financiamiento Público Interno</t>
  </si>
  <si>
    <t>Saldos en Caja y Bancos</t>
  </si>
  <si>
    <t xml:space="preserve"> De Fondos Gobierno Central</t>
  </si>
  <si>
    <t>CUENTAS PENDIENTES POR COBRAR</t>
  </si>
  <si>
    <t>De Cuentas por Cobrar</t>
  </si>
  <si>
    <t>Anticipos por Devengar de Ejercicios Anteriores - Compra de Bienes y/o Servicios</t>
  </si>
  <si>
    <t>Remuneraciones Básicas</t>
  </si>
  <si>
    <t>Decimocuarto Sueldo</t>
  </si>
  <si>
    <t>Remuneraciones Complementarias</t>
  </si>
  <si>
    <t>Decimo Cuarto Sueldo</t>
  </si>
  <si>
    <t xml:space="preserve">Aportes Patronales a la Seguridad Social
</t>
  </si>
  <si>
    <t>Aporte Patronal</t>
  </si>
  <si>
    <t>Fondo de Reserva</t>
  </si>
  <si>
    <t>BIENES Y SERVICIOS DE CONSUMO</t>
  </si>
  <si>
    <t>Agua Potable</t>
  </si>
  <si>
    <t>Energia Electrica</t>
  </si>
  <si>
    <t>Difusion, Informacion Y Publicidad</t>
  </si>
  <si>
    <t xml:space="preserve">Servicios Generales
</t>
  </si>
  <si>
    <t xml:space="preserve">Traslados, Instalaciones, Viáticos y Subsistencias
</t>
  </si>
  <si>
    <t>Viaticos Y Subsistencias En El Interior</t>
  </si>
  <si>
    <t>Servicio De Capacitacion</t>
  </si>
  <si>
    <t>Contratación de Estudios, Investigaciones y Servicios Técnicos Especializados.</t>
  </si>
  <si>
    <t>Arrendamiento Y Licencias De Uso De 
Paquetes Informaticos</t>
  </si>
  <si>
    <t>Egresos en Informática</t>
  </si>
  <si>
    <t>Mantenimiento Y Reparación De 
Equipos Y Sistemas Informáticos</t>
  </si>
  <si>
    <t>Bienes de Uso y Consumo Corriente</t>
  </si>
  <si>
    <t>Vestuario, Lencería y Prendas de 
Protección</t>
  </si>
  <si>
    <t>Materiales De Oficina</t>
  </si>
  <si>
    <t>Materiales De Aseo</t>
  </si>
  <si>
    <t>Intereses y Otros Cargos de la Deuda Pública Interna</t>
  </si>
  <si>
    <t xml:space="preserve">Sector Público Financiero
</t>
  </si>
  <si>
    <t>OTROS EGRESOS CORRIENTES</t>
  </si>
  <si>
    <t>Otros Impuestos, Tasas Y Contribuciones</t>
  </si>
  <si>
    <t>Seguros, Costos Financieros y Otros Egresos</t>
  </si>
  <si>
    <t>Seguros</t>
  </si>
  <si>
    <t xml:space="preserve">Comisiones Bancarias
</t>
  </si>
  <si>
    <t>Decimo Tercer Sueldo</t>
  </si>
  <si>
    <t>Remuneraciones Temporales</t>
  </si>
  <si>
    <t>Servicios Personales por Contrato</t>
  </si>
  <si>
    <t>Aportes Patronales a la Seguridad Social</t>
  </si>
  <si>
    <t>Fondo De Reserva</t>
  </si>
  <si>
    <t>Servicios Generales</t>
  </si>
  <si>
    <t>Transporte de Personal</t>
  </si>
  <si>
    <t>Fletes Y Maniobras</t>
  </si>
  <si>
    <t>Espectáculos Culturales Y Sociales</t>
  </si>
  <si>
    <t>Servicio de Vigilancia</t>
  </si>
  <si>
    <t>Edificios, Locales Y Residencias</t>
  </si>
  <si>
    <t xml:space="preserve">Instalación, Mantenimiento y Reparación </t>
  </si>
  <si>
    <t>Instalación, Mantenimiento y Reparación</t>
  </si>
  <si>
    <t>Maquinarias Y Equipos</t>
  </si>
  <si>
    <t xml:space="preserve">Infraestructura
</t>
  </si>
  <si>
    <t>Mnatenimiento De Areas Verdes Y 
Arreglos De Vias Interna</t>
  </si>
  <si>
    <t>Arrendamiento de Bienes</t>
  </si>
  <si>
    <t>Maquinarias y Equipos</t>
  </si>
  <si>
    <t>Consultoría, Asesoría E Investigación 
Especializada</t>
  </si>
  <si>
    <t>Honorario Por Contratos Civiles</t>
  </si>
  <si>
    <t>Desarrollo de Sistemas Informáticos</t>
  </si>
  <si>
    <t>Mantenimiento y Reparación de Equipos 
y Sistemas Informáticos</t>
  </si>
  <si>
    <t>Alimentos Y Bebidas</t>
  </si>
  <si>
    <t>Bienes de Uso y Consumo de Inversión</t>
  </si>
  <si>
    <t>Combustibles Y Lubricantes</t>
  </si>
  <si>
    <t>Materiales De Construcción, Eléctricos, 
Plomería Y Carpintería</t>
  </si>
  <si>
    <t>Repuestos Y Accesorio</t>
  </si>
  <si>
    <t>Suministros Para Actividades 
Agropecuarias, Pesca Y Caza</t>
  </si>
  <si>
    <t>Bienes Muebles no Depreciables</t>
  </si>
  <si>
    <t>Obras de Infraestructura</t>
  </si>
  <si>
    <t>Obras Publicas De Transporte Y Vias</t>
  </si>
  <si>
    <t>Construcciones Y Edificaciones</t>
  </si>
  <si>
    <t>Otras Obras de Infraestructura</t>
  </si>
  <si>
    <t>Mantenimiento y Reparaciones de Infraestructura</t>
  </si>
  <si>
    <t>En Obras De Infraestructura</t>
  </si>
  <si>
    <t>Transferencias o Donaciones para Inversión al Sector Público</t>
  </si>
  <si>
    <t>A Entidades Descentralizadas y 
Autónomas</t>
  </si>
  <si>
    <t>Conajupare</t>
  </si>
  <si>
    <t>Bienes Muebles</t>
  </si>
  <si>
    <t xml:space="preserve">Maquinarias y Equipos </t>
  </si>
  <si>
    <t>Equipos, Sistemas Y Paquetes 
Informáticos</t>
  </si>
  <si>
    <t>Amortización Deuda Interna</t>
  </si>
  <si>
    <t>Al Sector Público Financiero</t>
  </si>
  <si>
    <t xml:space="preserve"> Auxiliar de Proyectos, Planificacion, Relaciones Comunitarias y Participacion Ciudadana </t>
  </si>
  <si>
    <t>Sandra Marilu Vega Duarte</t>
  </si>
  <si>
    <t xml:space="preserve">sandrydu21@gmail.com </t>
  </si>
  <si>
    <t>O961897677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</si>
</sst>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9" fontId="1" fillId="0" borderId="4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44" fontId="1" fillId="0" borderId="5" xfId="1" applyFont="1" applyBorder="1" applyAlignment="1">
      <alignment horizontal="center" vertical="center"/>
    </xf>
    <xf numFmtId="9" fontId="1" fillId="0" borderId="5" xfId="2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 wrapText="1"/>
    </xf>
    <xf numFmtId="9" fontId="1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drydu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zoomScale="55" zoomScaleNormal="55" workbookViewId="0">
      <pane ySplit="1" topLeftCell="A51" activePane="bottomLeft" state="frozen"/>
      <selection pane="bottomLeft" activeCell="P60" sqref="P60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23.44140625" bestFit="1" customWidth="1"/>
    <col min="3" max="3" width="27.33203125" bestFit="1" customWidth="1"/>
    <col min="4" max="4" width="16" customWidth="1"/>
    <col min="5" max="5" width="21.5546875" customWidth="1"/>
    <col min="6" max="6" width="19.44140625" customWidth="1"/>
    <col min="7" max="7" width="18.88671875" bestFit="1" customWidth="1"/>
    <col min="8" max="8" width="15.6640625" bestFit="1" customWidth="1"/>
    <col min="9" max="9" width="18.6640625" customWidth="1"/>
    <col min="10" max="10" width="11.88671875" bestFit="1" customWidth="1"/>
    <col min="11" max="11" width="24.6640625" bestFit="1" customWidth="1"/>
    <col min="12" max="12" width="22" customWidth="1"/>
    <col min="13" max="13" width="18" customWidth="1"/>
    <col min="14" max="14" width="30.33203125" customWidth="1"/>
    <col min="15" max="26" width="10" customWidth="1"/>
  </cols>
  <sheetData>
    <row r="1" spans="1:26" ht="37.5" customHeight="1" x14ac:dyDescent="0.3">
      <c r="A1" s="2" t="s">
        <v>0</v>
      </c>
      <c r="B1" s="2" t="s">
        <v>14</v>
      </c>
      <c r="C1" s="2" t="s">
        <v>12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0" customFormat="1" ht="46.8" x14ac:dyDescent="0.3">
      <c r="A2" s="10">
        <v>180608</v>
      </c>
      <c r="B2" s="11" t="s">
        <v>24</v>
      </c>
      <c r="C2" s="11" t="s">
        <v>23</v>
      </c>
      <c r="D2" s="12">
        <v>76500</v>
      </c>
      <c r="E2" s="13">
        <v>0</v>
      </c>
      <c r="F2" s="14">
        <f>D2</f>
        <v>76500</v>
      </c>
      <c r="G2" s="9">
        <v>0</v>
      </c>
      <c r="H2" s="14">
        <f>F2</f>
        <v>76500</v>
      </c>
      <c r="I2" s="12">
        <v>6516.66</v>
      </c>
      <c r="J2" s="13">
        <v>0</v>
      </c>
      <c r="K2" s="14">
        <f>D2</f>
        <v>76500</v>
      </c>
      <c r="L2" s="12">
        <v>69983.34</v>
      </c>
      <c r="M2" s="13">
        <v>0</v>
      </c>
      <c r="N2" s="15">
        <f>I2/H2</f>
        <v>8.5185098039215687E-2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10" customFormat="1" ht="46.8" x14ac:dyDescent="0.3">
      <c r="A3" s="8">
        <v>280402</v>
      </c>
      <c r="B3" s="5" t="s">
        <v>25</v>
      </c>
      <c r="C3" s="5" t="s">
        <v>26</v>
      </c>
      <c r="D3" s="12">
        <v>177819.83</v>
      </c>
      <c r="E3" s="8">
        <v>0</v>
      </c>
      <c r="F3" s="12">
        <f>D3</f>
        <v>177819.83</v>
      </c>
      <c r="G3" s="8">
        <v>0</v>
      </c>
      <c r="H3" s="12">
        <f>F3</f>
        <v>177819.83</v>
      </c>
      <c r="I3" s="12">
        <v>33616.03</v>
      </c>
      <c r="J3" s="8">
        <v>0</v>
      </c>
      <c r="K3" s="12">
        <f>F3</f>
        <v>177819.83</v>
      </c>
      <c r="L3" s="12">
        <v>144209.79999999999</v>
      </c>
      <c r="M3" s="8">
        <v>0</v>
      </c>
      <c r="N3" s="15">
        <f t="shared" ref="N3:N64" si="0">I3/H3</f>
        <v>0.1890454512300456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0" customFormat="1" ht="140.4" x14ac:dyDescent="0.3">
      <c r="A4" s="8">
        <v>280608</v>
      </c>
      <c r="B4" s="5" t="s">
        <v>27</v>
      </c>
      <c r="C4" s="5" t="s">
        <v>28</v>
      </c>
      <c r="D4" s="12">
        <v>68458.27</v>
      </c>
      <c r="E4" s="8">
        <v>0</v>
      </c>
      <c r="F4" s="12">
        <f t="shared" ref="F4:F50" si="1">D4</f>
        <v>68458.27</v>
      </c>
      <c r="G4" s="8">
        <v>0</v>
      </c>
      <c r="H4" s="12">
        <f t="shared" ref="H4:H12" si="2">F4</f>
        <v>68458.27</v>
      </c>
      <c r="I4" s="12">
        <v>4072.7</v>
      </c>
      <c r="J4" s="8">
        <v>0</v>
      </c>
      <c r="K4" s="12">
        <f t="shared" ref="K4:K8" si="3">F4</f>
        <v>68458.27</v>
      </c>
      <c r="L4" s="12">
        <v>64385.57</v>
      </c>
      <c r="M4" s="8">
        <v>0</v>
      </c>
      <c r="N4" s="15">
        <f t="shared" si="0"/>
        <v>5.9491716632628894E-2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0" customFormat="1" ht="31.2" x14ac:dyDescent="0.3">
      <c r="A5" s="8">
        <v>360201</v>
      </c>
      <c r="B5" s="17" t="s">
        <v>30</v>
      </c>
      <c r="C5" s="5" t="s">
        <v>29</v>
      </c>
      <c r="D5" s="12">
        <v>0</v>
      </c>
      <c r="E5" s="12">
        <v>60000</v>
      </c>
      <c r="F5" s="12">
        <f>E5</f>
        <v>60000</v>
      </c>
      <c r="G5" s="8">
        <v>0</v>
      </c>
      <c r="H5" s="12">
        <f t="shared" si="2"/>
        <v>60000</v>
      </c>
      <c r="I5" s="12">
        <f>H5</f>
        <v>60000</v>
      </c>
      <c r="J5" s="8">
        <v>0</v>
      </c>
      <c r="K5" s="12">
        <f t="shared" si="3"/>
        <v>60000</v>
      </c>
      <c r="L5" s="12">
        <v>0</v>
      </c>
      <c r="M5" s="8">
        <v>0</v>
      </c>
      <c r="N5" s="15">
        <f t="shared" si="0"/>
        <v>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0" customFormat="1" ht="31.2" x14ac:dyDescent="0.3">
      <c r="A6" s="8">
        <v>370101</v>
      </c>
      <c r="B6" s="5" t="s">
        <v>31</v>
      </c>
      <c r="C6" s="5" t="s">
        <v>32</v>
      </c>
      <c r="D6" s="12">
        <v>113477.5</v>
      </c>
      <c r="E6" s="12">
        <v>242969.62</v>
      </c>
      <c r="F6" s="12">
        <f>D6+E6</f>
        <v>356447.12</v>
      </c>
      <c r="G6" s="8">
        <v>0</v>
      </c>
      <c r="H6" s="12">
        <f t="shared" si="2"/>
        <v>356447.12</v>
      </c>
      <c r="I6" s="12">
        <v>0</v>
      </c>
      <c r="J6" s="8">
        <v>0</v>
      </c>
      <c r="K6" s="12">
        <f t="shared" si="3"/>
        <v>356447.12</v>
      </c>
      <c r="L6" s="12">
        <v>0</v>
      </c>
      <c r="M6" s="8">
        <v>0</v>
      </c>
      <c r="N6" s="15">
        <v>1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0" customFormat="1" ht="49.8" customHeight="1" x14ac:dyDescent="0.3">
      <c r="A7" s="8">
        <v>380101</v>
      </c>
      <c r="B7" s="5" t="s">
        <v>33</v>
      </c>
      <c r="C7" s="8" t="s">
        <v>34</v>
      </c>
      <c r="D7" s="12">
        <f>0</f>
        <v>0</v>
      </c>
      <c r="E7" s="12">
        <v>43379.6</v>
      </c>
      <c r="F7" s="12">
        <f>E7</f>
        <v>43379.6</v>
      </c>
      <c r="G7" s="8">
        <v>0</v>
      </c>
      <c r="H7" s="12">
        <f t="shared" si="2"/>
        <v>43379.6</v>
      </c>
      <c r="I7" s="12">
        <f>H7</f>
        <v>43379.6</v>
      </c>
      <c r="J7" s="8">
        <v>0</v>
      </c>
      <c r="K7" s="12">
        <f t="shared" si="3"/>
        <v>43379.6</v>
      </c>
      <c r="L7" s="12">
        <v>0</v>
      </c>
      <c r="M7" s="8">
        <v>0</v>
      </c>
      <c r="N7" s="15">
        <f t="shared" si="0"/>
        <v>1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0" customFormat="1" ht="62.4" x14ac:dyDescent="0.3">
      <c r="A8" s="8">
        <v>380105</v>
      </c>
      <c r="B8" s="5" t="s">
        <v>33</v>
      </c>
      <c r="C8" s="5" t="s">
        <v>35</v>
      </c>
      <c r="D8" s="12">
        <v>0</v>
      </c>
      <c r="E8" s="12">
        <v>163285</v>
      </c>
      <c r="F8" s="12">
        <f>E8</f>
        <v>163285</v>
      </c>
      <c r="G8" s="8">
        <v>0</v>
      </c>
      <c r="H8" s="12">
        <f t="shared" si="2"/>
        <v>163285</v>
      </c>
      <c r="I8" s="12">
        <f>H8</f>
        <v>163285</v>
      </c>
      <c r="J8" s="8">
        <v>0</v>
      </c>
      <c r="K8" s="12">
        <f t="shared" si="3"/>
        <v>163285</v>
      </c>
      <c r="L8" s="12">
        <v>0</v>
      </c>
      <c r="M8" s="8">
        <v>0</v>
      </c>
      <c r="N8" s="15">
        <f t="shared" si="0"/>
        <v>1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10" customFormat="1" ht="33" customHeight="1" x14ac:dyDescent="0.3">
      <c r="A9" s="8">
        <v>510105</v>
      </c>
      <c r="B9" s="5" t="s">
        <v>36</v>
      </c>
      <c r="C9" s="5" t="s">
        <v>11</v>
      </c>
      <c r="D9" s="12">
        <v>40920</v>
      </c>
      <c r="E9" s="12">
        <v>0</v>
      </c>
      <c r="F9" s="12">
        <f t="shared" si="1"/>
        <v>40920</v>
      </c>
      <c r="G9" s="8">
        <v>0</v>
      </c>
      <c r="H9" s="12">
        <f t="shared" si="2"/>
        <v>40920</v>
      </c>
      <c r="I9" s="12">
        <v>6900</v>
      </c>
      <c r="J9" s="12">
        <v>6900</v>
      </c>
      <c r="K9" s="12">
        <f>F9-I9</f>
        <v>34020</v>
      </c>
      <c r="L9" s="12">
        <f>K9</f>
        <v>34020</v>
      </c>
      <c r="M9" s="8">
        <v>0</v>
      </c>
      <c r="N9" s="15">
        <f t="shared" si="0"/>
        <v>0.16862170087976538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10" customFormat="1" ht="31.2" x14ac:dyDescent="0.3">
      <c r="A10" s="8">
        <v>510203</v>
      </c>
      <c r="B10" s="5" t="s">
        <v>38</v>
      </c>
      <c r="C10" s="8" t="s">
        <v>37</v>
      </c>
      <c r="D10" s="12">
        <v>3410</v>
      </c>
      <c r="E10" s="12">
        <v>0</v>
      </c>
      <c r="F10" s="12">
        <f t="shared" si="1"/>
        <v>3410</v>
      </c>
      <c r="G10" s="8">
        <v>0</v>
      </c>
      <c r="H10" s="12">
        <f t="shared" si="2"/>
        <v>3410</v>
      </c>
      <c r="I10" s="12">
        <v>0</v>
      </c>
      <c r="J10" s="8">
        <v>0</v>
      </c>
      <c r="K10" s="12">
        <f t="shared" ref="K10:K47" si="4">F10-I10</f>
        <v>3410</v>
      </c>
      <c r="L10" s="12">
        <f>K10</f>
        <v>3410</v>
      </c>
      <c r="M10" s="8">
        <v>0</v>
      </c>
      <c r="N10" s="15">
        <f t="shared" si="0"/>
        <v>0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0" customFormat="1" ht="31.2" x14ac:dyDescent="0.3">
      <c r="A11" s="8">
        <v>510204</v>
      </c>
      <c r="B11" s="5" t="s">
        <v>38</v>
      </c>
      <c r="C11" s="8" t="s">
        <v>39</v>
      </c>
      <c r="D11" s="12">
        <v>2700</v>
      </c>
      <c r="E11" s="12">
        <v>0</v>
      </c>
      <c r="F11" s="12">
        <f t="shared" si="1"/>
        <v>2700</v>
      </c>
      <c r="G11" s="8">
        <v>0</v>
      </c>
      <c r="H11" s="12">
        <f t="shared" si="2"/>
        <v>2700</v>
      </c>
      <c r="I11" s="12">
        <v>0</v>
      </c>
      <c r="J11" s="8">
        <v>0</v>
      </c>
      <c r="K11" s="12">
        <f t="shared" si="4"/>
        <v>2700</v>
      </c>
      <c r="L11" s="12">
        <f>K11</f>
        <v>2700</v>
      </c>
      <c r="M11" s="8">
        <v>0</v>
      </c>
      <c r="N11" s="15">
        <f t="shared" si="0"/>
        <v>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s="10" customFormat="1" ht="46.8" x14ac:dyDescent="0.3">
      <c r="A12" s="8">
        <v>510601</v>
      </c>
      <c r="B12" s="5" t="s">
        <v>40</v>
      </c>
      <c r="C12" s="8" t="s">
        <v>41</v>
      </c>
      <c r="D12" s="12">
        <v>4767.18</v>
      </c>
      <c r="E12" s="12"/>
      <c r="F12" s="12">
        <f t="shared" si="1"/>
        <v>4767.18</v>
      </c>
      <c r="G12" s="8">
        <v>0</v>
      </c>
      <c r="H12" s="12">
        <f t="shared" si="2"/>
        <v>4767.18</v>
      </c>
      <c r="I12" s="12">
        <v>800</v>
      </c>
      <c r="J12" s="8">
        <v>800</v>
      </c>
      <c r="K12" s="12">
        <f t="shared" si="4"/>
        <v>3967.1800000000003</v>
      </c>
      <c r="L12" s="12">
        <f>K12</f>
        <v>3967.1800000000003</v>
      </c>
      <c r="M12" s="8">
        <v>0</v>
      </c>
      <c r="N12" s="15">
        <f t="shared" si="0"/>
        <v>0.1678140955449553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10" customFormat="1" ht="46.8" x14ac:dyDescent="0.3">
      <c r="A13" s="8">
        <v>510602</v>
      </c>
      <c r="B13" s="5" t="s">
        <v>40</v>
      </c>
      <c r="C13" s="8" t="s">
        <v>42</v>
      </c>
      <c r="D13" s="12">
        <v>2367.9299999999998</v>
      </c>
      <c r="E13" s="12"/>
      <c r="F13" s="12">
        <f t="shared" si="1"/>
        <v>2367.9299999999998</v>
      </c>
      <c r="G13" s="8">
        <v>0</v>
      </c>
      <c r="H13" s="18">
        <f>F13</f>
        <v>2367.9299999999998</v>
      </c>
      <c r="I13" s="12">
        <v>76.64</v>
      </c>
      <c r="J13" s="8">
        <v>76.64</v>
      </c>
      <c r="K13" s="12">
        <f t="shared" si="4"/>
        <v>2291.29</v>
      </c>
      <c r="L13" s="12">
        <f>K13</f>
        <v>2291.29</v>
      </c>
      <c r="M13" s="8">
        <v>0</v>
      </c>
      <c r="N13" s="15">
        <f t="shared" si="0"/>
        <v>3.2365821624794656E-2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10" customFormat="1" ht="46.2" customHeight="1" x14ac:dyDescent="0.3">
      <c r="A14" s="8">
        <v>530101</v>
      </c>
      <c r="B14" s="5" t="s">
        <v>43</v>
      </c>
      <c r="C14" s="8" t="s">
        <v>44</v>
      </c>
      <c r="D14" s="12">
        <v>200</v>
      </c>
      <c r="E14" s="12"/>
      <c r="F14" s="12">
        <f t="shared" si="1"/>
        <v>200</v>
      </c>
      <c r="G14" s="8">
        <v>0</v>
      </c>
      <c r="H14" s="18">
        <f t="shared" ref="H14:H64" si="5">F14</f>
        <v>200</v>
      </c>
      <c r="I14" s="12">
        <v>0</v>
      </c>
      <c r="J14" s="8">
        <v>0</v>
      </c>
      <c r="K14" s="12">
        <f t="shared" si="4"/>
        <v>200</v>
      </c>
      <c r="L14" s="12">
        <f t="shared" ref="L14:L50" si="6">K14</f>
        <v>200</v>
      </c>
      <c r="M14" s="8">
        <v>0</v>
      </c>
      <c r="N14" s="15">
        <f t="shared" si="0"/>
        <v>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10" customFormat="1" ht="60.6" customHeight="1" x14ac:dyDescent="0.3">
      <c r="A15" s="19">
        <v>530104</v>
      </c>
      <c r="B15" s="5" t="s">
        <v>43</v>
      </c>
      <c r="C15" s="19" t="s">
        <v>45</v>
      </c>
      <c r="D15" s="12">
        <v>2200</v>
      </c>
      <c r="E15" s="12"/>
      <c r="F15" s="12">
        <f t="shared" si="1"/>
        <v>2200</v>
      </c>
      <c r="G15" s="19">
        <v>0</v>
      </c>
      <c r="H15" s="20">
        <f t="shared" si="5"/>
        <v>2200</v>
      </c>
      <c r="I15" s="12">
        <v>254.91</v>
      </c>
      <c r="J15" s="20">
        <f>I15</f>
        <v>254.91</v>
      </c>
      <c r="K15" s="12">
        <f t="shared" si="4"/>
        <v>1945.09</v>
      </c>
      <c r="L15" s="12">
        <f t="shared" si="6"/>
        <v>1945.09</v>
      </c>
      <c r="M15" s="19">
        <v>0</v>
      </c>
      <c r="N15" s="15">
        <f t="shared" si="0"/>
        <v>0.11586818181818181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0" customFormat="1" ht="31.2" x14ac:dyDescent="0.3">
      <c r="A16" s="8">
        <v>530207</v>
      </c>
      <c r="B16" s="5" t="s">
        <v>47</v>
      </c>
      <c r="C16" s="5" t="s">
        <v>46</v>
      </c>
      <c r="D16" s="21">
        <v>600</v>
      </c>
      <c r="E16" s="8">
        <v>0</v>
      </c>
      <c r="F16" s="12">
        <f t="shared" si="1"/>
        <v>600</v>
      </c>
      <c r="G16" s="8">
        <v>0</v>
      </c>
      <c r="H16" s="18">
        <f t="shared" si="5"/>
        <v>600</v>
      </c>
      <c r="I16" s="8">
        <v>0</v>
      </c>
      <c r="J16" s="8">
        <v>0</v>
      </c>
      <c r="K16" s="21">
        <f t="shared" si="4"/>
        <v>600</v>
      </c>
      <c r="L16" s="21">
        <f t="shared" si="6"/>
        <v>600</v>
      </c>
      <c r="M16" s="8">
        <v>0</v>
      </c>
      <c r="N16" s="22">
        <f t="shared" si="0"/>
        <v>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10" customFormat="1" ht="75.599999999999994" customHeight="1" x14ac:dyDescent="0.3">
      <c r="A17" s="8">
        <v>530303</v>
      </c>
      <c r="B17" s="5" t="s">
        <v>48</v>
      </c>
      <c r="C17" s="5" t="s">
        <v>49</v>
      </c>
      <c r="D17" s="21">
        <v>1620</v>
      </c>
      <c r="E17" s="8">
        <v>0</v>
      </c>
      <c r="F17" s="12">
        <f t="shared" si="1"/>
        <v>1620</v>
      </c>
      <c r="G17" s="8">
        <v>0</v>
      </c>
      <c r="H17" s="18">
        <f t="shared" si="5"/>
        <v>1620</v>
      </c>
      <c r="I17" s="8">
        <v>0</v>
      </c>
      <c r="J17" s="8">
        <v>0</v>
      </c>
      <c r="K17" s="21">
        <f t="shared" si="4"/>
        <v>1620</v>
      </c>
      <c r="L17" s="21">
        <f t="shared" si="6"/>
        <v>1620</v>
      </c>
      <c r="M17" s="8">
        <v>0</v>
      </c>
      <c r="N17" s="8">
        <f t="shared" si="0"/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10" customFormat="1" ht="78" x14ac:dyDescent="0.3">
      <c r="A18" s="8">
        <v>530603</v>
      </c>
      <c r="B18" s="5" t="s">
        <v>51</v>
      </c>
      <c r="C18" s="8" t="s">
        <v>50</v>
      </c>
      <c r="D18" s="21">
        <v>2000</v>
      </c>
      <c r="E18" s="8">
        <v>0</v>
      </c>
      <c r="F18" s="12">
        <f t="shared" si="1"/>
        <v>2000</v>
      </c>
      <c r="G18" s="8">
        <v>0</v>
      </c>
      <c r="H18" s="18">
        <f t="shared" si="5"/>
        <v>2000</v>
      </c>
      <c r="I18" s="8">
        <v>0</v>
      </c>
      <c r="J18" s="8">
        <v>0</v>
      </c>
      <c r="K18" s="21">
        <f t="shared" si="4"/>
        <v>2000</v>
      </c>
      <c r="L18" s="21">
        <f t="shared" si="6"/>
        <v>2000</v>
      </c>
      <c r="M18" s="8">
        <v>0</v>
      </c>
      <c r="N18" s="8">
        <f t="shared" si="0"/>
        <v>0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0" customFormat="1" ht="61.8" customHeight="1" x14ac:dyDescent="0.3">
      <c r="A19" s="8">
        <v>530702</v>
      </c>
      <c r="B19" s="5" t="s">
        <v>53</v>
      </c>
      <c r="C19" s="5" t="s">
        <v>52</v>
      </c>
      <c r="D19" s="21">
        <v>1300</v>
      </c>
      <c r="E19" s="8">
        <v>0</v>
      </c>
      <c r="F19" s="12">
        <f t="shared" si="1"/>
        <v>1300</v>
      </c>
      <c r="G19" s="8">
        <v>0</v>
      </c>
      <c r="H19" s="18">
        <f t="shared" si="5"/>
        <v>1300</v>
      </c>
      <c r="I19" s="8">
        <v>0</v>
      </c>
      <c r="J19" s="8">
        <v>0</v>
      </c>
      <c r="K19" s="21">
        <f t="shared" si="4"/>
        <v>1300</v>
      </c>
      <c r="L19" s="21">
        <f t="shared" si="6"/>
        <v>1300</v>
      </c>
      <c r="M19" s="8">
        <v>0</v>
      </c>
      <c r="N19" s="8">
        <f t="shared" si="0"/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24" customFormat="1" ht="61.2" customHeight="1" x14ac:dyDescent="0.3">
      <c r="A20" s="8">
        <v>530704</v>
      </c>
      <c r="B20" s="5" t="s">
        <v>53</v>
      </c>
      <c r="C20" s="5" t="s">
        <v>54</v>
      </c>
      <c r="D20" s="21">
        <v>800</v>
      </c>
      <c r="E20" s="8">
        <v>0</v>
      </c>
      <c r="F20" s="12">
        <f t="shared" si="1"/>
        <v>800</v>
      </c>
      <c r="G20" s="8">
        <v>0</v>
      </c>
      <c r="H20" s="18">
        <f t="shared" si="5"/>
        <v>800</v>
      </c>
      <c r="I20" s="8">
        <v>0</v>
      </c>
      <c r="J20" s="8">
        <v>0</v>
      </c>
      <c r="K20" s="21">
        <f t="shared" si="4"/>
        <v>800</v>
      </c>
      <c r="L20" s="21">
        <f t="shared" si="6"/>
        <v>800</v>
      </c>
      <c r="M20" s="8">
        <v>0</v>
      </c>
      <c r="N20" s="8">
        <f t="shared" si="0"/>
        <v>0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s="10" customFormat="1" ht="61.2" customHeight="1" x14ac:dyDescent="0.3">
      <c r="A21" s="8">
        <v>530802</v>
      </c>
      <c r="B21" s="17" t="s">
        <v>55</v>
      </c>
      <c r="C21" s="5" t="s">
        <v>56</v>
      </c>
      <c r="D21" s="21">
        <v>1200</v>
      </c>
      <c r="E21" s="8">
        <v>0</v>
      </c>
      <c r="F21" s="12">
        <f t="shared" si="1"/>
        <v>1200</v>
      </c>
      <c r="G21" s="8">
        <v>0</v>
      </c>
      <c r="H21" s="18">
        <f t="shared" si="5"/>
        <v>1200</v>
      </c>
      <c r="I21" s="8">
        <v>0</v>
      </c>
      <c r="J21" s="8">
        <v>0</v>
      </c>
      <c r="K21" s="21">
        <f t="shared" si="4"/>
        <v>1200</v>
      </c>
      <c r="L21" s="21">
        <f t="shared" si="6"/>
        <v>1200</v>
      </c>
      <c r="M21" s="8">
        <v>0</v>
      </c>
      <c r="N21" s="8">
        <f t="shared" si="0"/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0" customFormat="1" ht="34.200000000000003" customHeight="1" x14ac:dyDescent="0.3">
      <c r="A22" s="8">
        <v>530804</v>
      </c>
      <c r="B22" s="5" t="s">
        <v>55</v>
      </c>
      <c r="C22" s="8" t="s">
        <v>57</v>
      </c>
      <c r="D22" s="21">
        <v>897.51</v>
      </c>
      <c r="E22" s="8">
        <v>0</v>
      </c>
      <c r="F22" s="12">
        <f t="shared" si="1"/>
        <v>897.51</v>
      </c>
      <c r="G22" s="8">
        <v>0</v>
      </c>
      <c r="H22" s="18">
        <f t="shared" si="5"/>
        <v>897.51</v>
      </c>
      <c r="I22" s="18">
        <v>234.48</v>
      </c>
      <c r="J22" s="8">
        <f>I22</f>
        <v>234.48</v>
      </c>
      <c r="K22" s="21">
        <f t="shared" si="4"/>
        <v>663.03</v>
      </c>
      <c r="L22" s="21">
        <f t="shared" si="6"/>
        <v>663.03</v>
      </c>
      <c r="M22" s="8">
        <v>0</v>
      </c>
      <c r="N22" s="22">
        <f t="shared" si="0"/>
        <v>0.26125614199284686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0" customFormat="1" ht="15.75" customHeight="1" x14ac:dyDescent="0.3">
      <c r="A23" s="8">
        <v>530805</v>
      </c>
      <c r="B23" s="5" t="s">
        <v>55</v>
      </c>
      <c r="C23" s="5" t="s">
        <v>58</v>
      </c>
      <c r="D23" s="21">
        <v>800</v>
      </c>
      <c r="E23" s="8">
        <v>0</v>
      </c>
      <c r="F23" s="12">
        <f t="shared" si="1"/>
        <v>800</v>
      </c>
      <c r="G23" s="8">
        <v>0</v>
      </c>
      <c r="H23" s="18">
        <f t="shared" si="5"/>
        <v>800</v>
      </c>
      <c r="I23" s="18">
        <v>265.16000000000003</v>
      </c>
      <c r="J23" s="8">
        <f>I23</f>
        <v>265.16000000000003</v>
      </c>
      <c r="K23" s="21">
        <f t="shared" si="4"/>
        <v>534.83999999999992</v>
      </c>
      <c r="L23" s="21">
        <f t="shared" si="6"/>
        <v>534.83999999999992</v>
      </c>
      <c r="M23" s="8">
        <v>0</v>
      </c>
      <c r="N23" s="22">
        <f t="shared" si="0"/>
        <v>0.33145000000000002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s="10" customFormat="1" ht="48" customHeight="1" x14ac:dyDescent="0.3">
      <c r="A24" s="8">
        <v>560201</v>
      </c>
      <c r="B24" s="5" t="s">
        <v>59</v>
      </c>
      <c r="C24" s="5" t="s">
        <v>60</v>
      </c>
      <c r="D24" s="21">
        <v>8897.3799999999992</v>
      </c>
      <c r="E24" s="8">
        <v>0</v>
      </c>
      <c r="F24" s="12">
        <f t="shared" si="1"/>
        <v>8897.3799999999992</v>
      </c>
      <c r="G24" s="8">
        <v>0</v>
      </c>
      <c r="H24" s="18">
        <f t="shared" si="5"/>
        <v>8897.3799999999992</v>
      </c>
      <c r="I24" s="18">
        <v>2101.21</v>
      </c>
      <c r="J24" s="8">
        <f>I24</f>
        <v>2101.21</v>
      </c>
      <c r="K24" s="21">
        <f t="shared" si="4"/>
        <v>6796.1699999999992</v>
      </c>
      <c r="L24" s="21">
        <f t="shared" si="6"/>
        <v>6796.1699999999992</v>
      </c>
      <c r="M24" s="8">
        <v>0</v>
      </c>
      <c r="N24" s="22">
        <f t="shared" si="0"/>
        <v>0.23616053265118497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0" customFormat="1" ht="33" customHeight="1" x14ac:dyDescent="0.3">
      <c r="A25" s="19">
        <v>570199</v>
      </c>
      <c r="B25" s="5" t="s">
        <v>61</v>
      </c>
      <c r="C25" s="26" t="s">
        <v>62</v>
      </c>
      <c r="D25" s="27">
        <v>1500</v>
      </c>
      <c r="E25" s="19">
        <v>0</v>
      </c>
      <c r="F25" s="12">
        <f t="shared" si="1"/>
        <v>1500</v>
      </c>
      <c r="G25" s="19">
        <v>0</v>
      </c>
      <c r="H25" s="20">
        <f t="shared" si="5"/>
        <v>1500</v>
      </c>
      <c r="I25" s="18">
        <v>0</v>
      </c>
      <c r="J25" s="19">
        <v>0</v>
      </c>
      <c r="K25" s="27">
        <f t="shared" si="4"/>
        <v>1500</v>
      </c>
      <c r="L25" s="27">
        <f t="shared" si="6"/>
        <v>1500</v>
      </c>
      <c r="M25" s="19">
        <v>0</v>
      </c>
      <c r="N25" s="28">
        <f t="shared" si="0"/>
        <v>0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s="10" customFormat="1" ht="49.2" customHeight="1" x14ac:dyDescent="0.3">
      <c r="A26" s="8">
        <v>570201</v>
      </c>
      <c r="B26" s="32" t="s">
        <v>63</v>
      </c>
      <c r="C26" s="8" t="s">
        <v>64</v>
      </c>
      <c r="D26" s="21">
        <v>200</v>
      </c>
      <c r="E26" s="8">
        <v>0</v>
      </c>
      <c r="F26" s="21">
        <f t="shared" si="1"/>
        <v>200</v>
      </c>
      <c r="G26" s="8">
        <v>0</v>
      </c>
      <c r="H26" s="18">
        <f t="shared" si="5"/>
        <v>200</v>
      </c>
      <c r="I26" s="18">
        <v>0</v>
      </c>
      <c r="J26" s="8">
        <v>0</v>
      </c>
      <c r="K26" s="21">
        <f t="shared" si="4"/>
        <v>200</v>
      </c>
      <c r="L26" s="21">
        <f t="shared" si="6"/>
        <v>200</v>
      </c>
      <c r="M26" s="8">
        <v>0</v>
      </c>
      <c r="N26" s="22">
        <f t="shared" si="0"/>
        <v>0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s="10" customFormat="1" ht="39" customHeight="1" x14ac:dyDescent="0.3">
      <c r="A27" s="8">
        <v>570203</v>
      </c>
      <c r="B27" s="32" t="s">
        <v>63</v>
      </c>
      <c r="C27" s="5" t="s">
        <v>65</v>
      </c>
      <c r="D27" s="21">
        <v>120</v>
      </c>
      <c r="E27" s="8">
        <v>0</v>
      </c>
      <c r="F27" s="21">
        <f t="shared" si="1"/>
        <v>120</v>
      </c>
      <c r="G27" s="8">
        <v>0</v>
      </c>
      <c r="H27" s="18">
        <f t="shared" si="5"/>
        <v>120</v>
      </c>
      <c r="I27" s="18">
        <v>48.5</v>
      </c>
      <c r="J27" s="8">
        <v>48.5</v>
      </c>
      <c r="K27" s="21">
        <f t="shared" si="4"/>
        <v>71.5</v>
      </c>
      <c r="L27" s="21">
        <f t="shared" si="6"/>
        <v>71.5</v>
      </c>
      <c r="M27" s="8">
        <v>0</v>
      </c>
      <c r="N27" s="22">
        <f t="shared" si="0"/>
        <v>0.40416666666666667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0" customHeight="1" x14ac:dyDescent="0.3">
      <c r="A28" s="8">
        <v>710105</v>
      </c>
      <c r="B28" s="5" t="s">
        <v>36</v>
      </c>
      <c r="C28" s="8" t="s">
        <v>11</v>
      </c>
      <c r="D28" s="21">
        <v>17592</v>
      </c>
      <c r="E28" s="8">
        <v>0</v>
      </c>
      <c r="F28" s="21">
        <f t="shared" si="1"/>
        <v>17592</v>
      </c>
      <c r="G28" s="8">
        <v>0</v>
      </c>
      <c r="H28" s="18">
        <f t="shared" si="5"/>
        <v>17592</v>
      </c>
      <c r="I28" s="18">
        <v>920</v>
      </c>
      <c r="J28" s="18">
        <f>I28</f>
        <v>920</v>
      </c>
      <c r="K28" s="21">
        <f t="shared" si="4"/>
        <v>16672</v>
      </c>
      <c r="L28" s="21">
        <f t="shared" si="6"/>
        <v>16672</v>
      </c>
      <c r="M28" s="8">
        <v>0</v>
      </c>
      <c r="N28" s="22">
        <f t="shared" si="0"/>
        <v>5.2296498408367441E-2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2" customHeight="1" x14ac:dyDescent="0.3">
      <c r="A29" s="8">
        <v>710203</v>
      </c>
      <c r="B29" s="5" t="s">
        <v>38</v>
      </c>
      <c r="C29" s="5" t="s">
        <v>66</v>
      </c>
      <c r="D29" s="21">
        <v>1343.83</v>
      </c>
      <c r="E29" s="8">
        <v>0</v>
      </c>
      <c r="F29" s="21">
        <f t="shared" si="1"/>
        <v>1343.83</v>
      </c>
      <c r="G29" s="8">
        <v>0</v>
      </c>
      <c r="H29" s="18">
        <f t="shared" si="5"/>
        <v>1343.83</v>
      </c>
      <c r="I29" s="18">
        <v>0</v>
      </c>
      <c r="J29" s="8">
        <v>0</v>
      </c>
      <c r="K29" s="21">
        <f t="shared" si="4"/>
        <v>1343.83</v>
      </c>
      <c r="L29" s="21">
        <f t="shared" si="6"/>
        <v>1343.83</v>
      </c>
      <c r="M29" s="8">
        <v>0</v>
      </c>
      <c r="N29" s="22">
        <f t="shared" si="0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0.200000000000003" customHeight="1" x14ac:dyDescent="0.3">
      <c r="A30" s="8">
        <v>710204</v>
      </c>
      <c r="B30" s="5" t="s">
        <v>38</v>
      </c>
      <c r="C30" s="5" t="s">
        <v>39</v>
      </c>
      <c r="D30" s="21">
        <v>525</v>
      </c>
      <c r="E30" s="8">
        <v>0</v>
      </c>
      <c r="F30" s="21">
        <f t="shared" si="1"/>
        <v>525</v>
      </c>
      <c r="G30" s="8">
        <v>0</v>
      </c>
      <c r="H30" s="18">
        <f t="shared" si="5"/>
        <v>525</v>
      </c>
      <c r="I30" s="18">
        <v>0</v>
      </c>
      <c r="J30" s="8">
        <v>0</v>
      </c>
      <c r="K30" s="21">
        <f t="shared" si="4"/>
        <v>525</v>
      </c>
      <c r="L30" s="21">
        <f t="shared" si="6"/>
        <v>525</v>
      </c>
      <c r="M30" s="8">
        <v>0</v>
      </c>
      <c r="N30" s="22">
        <f t="shared" si="0"/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7.799999999999997" customHeight="1" x14ac:dyDescent="0.3">
      <c r="A31" s="8">
        <v>710510</v>
      </c>
      <c r="B31" s="5" t="s">
        <v>67</v>
      </c>
      <c r="C31" s="5" t="s">
        <v>68</v>
      </c>
      <c r="D31" s="21">
        <v>18000</v>
      </c>
      <c r="E31" s="8">
        <v>0</v>
      </c>
      <c r="F31" s="21">
        <f t="shared" si="1"/>
        <v>18000</v>
      </c>
      <c r="G31" s="8">
        <v>0</v>
      </c>
      <c r="H31" s="18">
        <f t="shared" si="5"/>
        <v>18000</v>
      </c>
      <c r="I31" s="18">
        <v>0</v>
      </c>
      <c r="J31" s="8">
        <v>0</v>
      </c>
      <c r="K31" s="21">
        <f t="shared" si="4"/>
        <v>18000</v>
      </c>
      <c r="L31" s="21">
        <f t="shared" si="6"/>
        <v>18000</v>
      </c>
      <c r="M31" s="8">
        <v>0</v>
      </c>
      <c r="N31" s="22">
        <f t="shared" si="0"/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8">
        <v>710601</v>
      </c>
      <c r="B32" s="5" t="s">
        <v>69</v>
      </c>
      <c r="C32" s="8" t="s">
        <v>41</v>
      </c>
      <c r="D32" s="21">
        <v>2049.4699999999998</v>
      </c>
      <c r="E32" s="8">
        <v>0</v>
      </c>
      <c r="F32" s="21">
        <f t="shared" si="1"/>
        <v>2049.4699999999998</v>
      </c>
      <c r="G32" s="8">
        <v>0</v>
      </c>
      <c r="H32" s="18">
        <f t="shared" si="5"/>
        <v>2049.4699999999998</v>
      </c>
      <c r="I32" s="18">
        <v>107.18</v>
      </c>
      <c r="J32" s="18">
        <f>I32</f>
        <v>107.18</v>
      </c>
      <c r="K32" s="21">
        <f t="shared" si="4"/>
        <v>1942.2899999999997</v>
      </c>
      <c r="L32" s="21">
        <f t="shared" si="6"/>
        <v>1942.2899999999997</v>
      </c>
      <c r="M32" s="8">
        <v>0</v>
      </c>
      <c r="N32" s="22">
        <f t="shared" si="0"/>
        <v>5.2296447374199188E-2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2" x14ac:dyDescent="0.3">
      <c r="A33" s="8">
        <v>710602</v>
      </c>
      <c r="B33" s="5" t="s">
        <v>69</v>
      </c>
      <c r="C33" s="5" t="s">
        <v>70</v>
      </c>
      <c r="D33" s="21">
        <v>0</v>
      </c>
      <c r="E33" s="21">
        <v>460</v>
      </c>
      <c r="F33" s="21">
        <f>E33</f>
        <v>460</v>
      </c>
      <c r="G33" s="8">
        <v>0</v>
      </c>
      <c r="H33" s="18">
        <f t="shared" si="5"/>
        <v>460</v>
      </c>
      <c r="I33" s="18">
        <v>76.64</v>
      </c>
      <c r="J33" s="18">
        <f>I33</f>
        <v>76.64</v>
      </c>
      <c r="K33" s="21">
        <f t="shared" si="4"/>
        <v>383.36</v>
      </c>
      <c r="L33" s="21">
        <f t="shared" si="6"/>
        <v>383.36</v>
      </c>
      <c r="M33" s="8">
        <v>0</v>
      </c>
      <c r="N33" s="22">
        <f t="shared" si="0"/>
        <v>0.16660869565217393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5.4" customHeight="1" x14ac:dyDescent="0.3">
      <c r="A34" s="8">
        <v>730201</v>
      </c>
      <c r="B34" s="5" t="s">
        <v>71</v>
      </c>
      <c r="C34" s="8" t="s">
        <v>72</v>
      </c>
      <c r="D34" s="21">
        <v>500</v>
      </c>
      <c r="E34" s="21">
        <v>7000</v>
      </c>
      <c r="F34" s="21">
        <f>D34+E34</f>
        <v>7500</v>
      </c>
      <c r="G34" s="8">
        <v>0</v>
      </c>
      <c r="H34" s="18">
        <f t="shared" si="5"/>
        <v>7500</v>
      </c>
      <c r="I34" s="18">
        <v>2504</v>
      </c>
      <c r="J34" s="18">
        <f>I34</f>
        <v>2504</v>
      </c>
      <c r="K34" s="21">
        <f t="shared" si="4"/>
        <v>4996</v>
      </c>
      <c r="L34" s="21">
        <f t="shared" si="6"/>
        <v>4996</v>
      </c>
      <c r="M34" s="8">
        <v>0</v>
      </c>
      <c r="N34" s="22">
        <f t="shared" si="0"/>
        <v>0.33386666666666664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8" customHeight="1" x14ac:dyDescent="0.3">
      <c r="A35" s="8">
        <v>730202</v>
      </c>
      <c r="B35" s="5" t="s">
        <v>71</v>
      </c>
      <c r="C35" s="5" t="s">
        <v>73</v>
      </c>
      <c r="D35" s="21">
        <v>1000</v>
      </c>
      <c r="E35" s="8">
        <v>0</v>
      </c>
      <c r="F35" s="21">
        <f t="shared" si="1"/>
        <v>1000</v>
      </c>
      <c r="G35" s="8">
        <v>0</v>
      </c>
      <c r="H35" s="18">
        <f t="shared" si="5"/>
        <v>1000</v>
      </c>
      <c r="I35" s="8">
        <v>0</v>
      </c>
      <c r="J35" s="8">
        <v>0</v>
      </c>
      <c r="K35" s="21">
        <f t="shared" si="4"/>
        <v>1000</v>
      </c>
      <c r="L35" s="21">
        <f t="shared" si="6"/>
        <v>1000</v>
      </c>
      <c r="M35" s="8">
        <v>0</v>
      </c>
      <c r="N35" s="22">
        <f t="shared" si="0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6" customHeight="1" x14ac:dyDescent="0.3">
      <c r="A36" s="8">
        <v>730205</v>
      </c>
      <c r="B36" s="5" t="s">
        <v>71</v>
      </c>
      <c r="C36" s="5" t="s">
        <v>74</v>
      </c>
      <c r="D36" s="21">
        <v>30000</v>
      </c>
      <c r="E36" s="8">
        <v>0</v>
      </c>
      <c r="F36" s="21">
        <f t="shared" si="1"/>
        <v>30000</v>
      </c>
      <c r="G36" s="8">
        <v>0</v>
      </c>
      <c r="H36" s="18">
        <f t="shared" si="5"/>
        <v>30000</v>
      </c>
      <c r="I36" s="8">
        <v>0</v>
      </c>
      <c r="J36" s="8"/>
      <c r="K36" s="21">
        <f t="shared" si="4"/>
        <v>30000</v>
      </c>
      <c r="L36" s="21">
        <f t="shared" si="6"/>
        <v>30000</v>
      </c>
      <c r="M36" s="8"/>
      <c r="N36" s="22">
        <f t="shared" si="0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 x14ac:dyDescent="0.3">
      <c r="A37" s="8">
        <v>730208</v>
      </c>
      <c r="B37" s="5" t="s">
        <v>71</v>
      </c>
      <c r="C37" s="5" t="s">
        <v>75</v>
      </c>
      <c r="D37" s="21">
        <v>500</v>
      </c>
      <c r="E37" s="8">
        <v>0</v>
      </c>
      <c r="F37" s="21">
        <f t="shared" si="1"/>
        <v>500</v>
      </c>
      <c r="G37" s="8">
        <v>0</v>
      </c>
      <c r="H37" s="18">
        <f t="shared" si="5"/>
        <v>500</v>
      </c>
      <c r="I37" s="8">
        <v>0</v>
      </c>
      <c r="J37" s="8">
        <v>0</v>
      </c>
      <c r="K37" s="21">
        <f t="shared" si="4"/>
        <v>500</v>
      </c>
      <c r="L37" s="21">
        <f t="shared" si="6"/>
        <v>500</v>
      </c>
      <c r="M37" s="8">
        <v>0</v>
      </c>
      <c r="N37" s="22">
        <f t="shared" si="0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8" x14ac:dyDescent="0.3">
      <c r="A38" s="8">
        <v>730402</v>
      </c>
      <c r="B38" s="5" t="s">
        <v>77</v>
      </c>
      <c r="C38" s="5" t="s">
        <v>76</v>
      </c>
      <c r="D38" s="21">
        <v>15000</v>
      </c>
      <c r="E38" s="8">
        <v>0</v>
      </c>
      <c r="F38" s="21">
        <f t="shared" si="1"/>
        <v>15000</v>
      </c>
      <c r="G38" s="8">
        <v>0</v>
      </c>
      <c r="H38" s="18">
        <f t="shared" si="5"/>
        <v>15000</v>
      </c>
      <c r="I38" s="8">
        <v>0</v>
      </c>
      <c r="J38" s="8">
        <v>0</v>
      </c>
      <c r="K38" s="21">
        <f t="shared" si="4"/>
        <v>15000</v>
      </c>
      <c r="L38" s="21">
        <f t="shared" si="6"/>
        <v>15000</v>
      </c>
      <c r="M38" s="8">
        <v>0</v>
      </c>
      <c r="N38" s="22">
        <f t="shared" si="0"/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8" x14ac:dyDescent="0.3">
      <c r="A39" s="8">
        <v>730404</v>
      </c>
      <c r="B39" s="5" t="s">
        <v>78</v>
      </c>
      <c r="C39" s="8" t="s">
        <v>79</v>
      </c>
      <c r="D39" s="21">
        <v>800</v>
      </c>
      <c r="E39" s="8">
        <v>0</v>
      </c>
      <c r="F39" s="21">
        <f t="shared" si="1"/>
        <v>800</v>
      </c>
      <c r="G39" s="8">
        <v>0</v>
      </c>
      <c r="H39" s="18">
        <f t="shared" si="5"/>
        <v>800</v>
      </c>
      <c r="I39" s="8">
        <v>0</v>
      </c>
      <c r="J39" s="8">
        <v>0</v>
      </c>
      <c r="K39" s="21">
        <f t="shared" si="4"/>
        <v>800</v>
      </c>
      <c r="L39" s="21">
        <f t="shared" si="6"/>
        <v>800</v>
      </c>
      <c r="M39" s="8">
        <v>0</v>
      </c>
      <c r="N39" s="22">
        <f t="shared" si="0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8" x14ac:dyDescent="0.3">
      <c r="A40" s="8">
        <v>730417</v>
      </c>
      <c r="B40" s="5" t="s">
        <v>78</v>
      </c>
      <c r="C40" s="5" t="s">
        <v>80</v>
      </c>
      <c r="D40" s="21">
        <v>20000</v>
      </c>
      <c r="E40" s="8">
        <v>0</v>
      </c>
      <c r="F40" s="21">
        <f t="shared" si="1"/>
        <v>20000</v>
      </c>
      <c r="G40" s="8">
        <v>0</v>
      </c>
      <c r="H40" s="18">
        <f t="shared" si="5"/>
        <v>20000</v>
      </c>
      <c r="I40" s="8">
        <v>0</v>
      </c>
      <c r="J40" s="8">
        <v>0</v>
      </c>
      <c r="K40" s="21">
        <f t="shared" si="4"/>
        <v>20000</v>
      </c>
      <c r="L40" s="21">
        <f t="shared" si="6"/>
        <v>20000</v>
      </c>
      <c r="M40" s="8">
        <v>0</v>
      </c>
      <c r="N40" s="22">
        <f t="shared" si="0"/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8" x14ac:dyDescent="0.3">
      <c r="A41" s="8">
        <v>730418</v>
      </c>
      <c r="B41" s="5" t="s">
        <v>78</v>
      </c>
      <c r="C41" s="5" t="s">
        <v>81</v>
      </c>
      <c r="D41" s="21">
        <v>2000</v>
      </c>
      <c r="E41" s="8">
        <v>0</v>
      </c>
      <c r="F41" s="21">
        <f t="shared" si="1"/>
        <v>2000</v>
      </c>
      <c r="G41" s="8">
        <v>0</v>
      </c>
      <c r="H41" s="18">
        <f t="shared" si="5"/>
        <v>2000</v>
      </c>
      <c r="I41" s="8">
        <v>0</v>
      </c>
      <c r="J41" s="8"/>
      <c r="K41" s="21">
        <f t="shared" si="4"/>
        <v>2000</v>
      </c>
      <c r="L41" s="21">
        <f t="shared" si="6"/>
        <v>2000</v>
      </c>
      <c r="M41" s="8">
        <v>0</v>
      </c>
      <c r="N41" s="22">
        <f t="shared" si="0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2" x14ac:dyDescent="0.3">
      <c r="A42" s="8">
        <v>730504</v>
      </c>
      <c r="B42" s="5" t="s">
        <v>82</v>
      </c>
      <c r="C42" s="8" t="s">
        <v>83</v>
      </c>
      <c r="D42" s="21">
        <v>5000</v>
      </c>
      <c r="E42" s="8">
        <v>0</v>
      </c>
      <c r="F42" s="21">
        <f t="shared" si="1"/>
        <v>5000</v>
      </c>
      <c r="G42" s="8">
        <v>0</v>
      </c>
      <c r="H42" s="18">
        <f t="shared" si="5"/>
        <v>5000</v>
      </c>
      <c r="I42" s="8">
        <v>0</v>
      </c>
      <c r="J42" s="8">
        <v>0</v>
      </c>
      <c r="K42" s="21">
        <f t="shared" si="4"/>
        <v>5000</v>
      </c>
      <c r="L42" s="21">
        <f t="shared" si="6"/>
        <v>5000</v>
      </c>
      <c r="M42" s="8">
        <v>0</v>
      </c>
      <c r="N42" s="22">
        <f t="shared" si="0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78" x14ac:dyDescent="0.3">
      <c r="A43" s="8">
        <v>730601</v>
      </c>
      <c r="B43" s="5" t="s">
        <v>51</v>
      </c>
      <c r="C43" s="5" t="s">
        <v>84</v>
      </c>
      <c r="D43" s="21">
        <v>30000</v>
      </c>
      <c r="E43" s="21">
        <v>15000</v>
      </c>
      <c r="F43" s="21">
        <f>D43+E43</f>
        <v>45000</v>
      </c>
      <c r="G43" s="8">
        <v>0</v>
      </c>
      <c r="H43" s="18">
        <f t="shared" si="5"/>
        <v>45000</v>
      </c>
      <c r="I43" s="8">
        <v>0</v>
      </c>
      <c r="J43" s="8">
        <v>0</v>
      </c>
      <c r="K43" s="21">
        <f t="shared" si="4"/>
        <v>45000</v>
      </c>
      <c r="L43" s="21">
        <f t="shared" si="6"/>
        <v>45000</v>
      </c>
      <c r="M43" s="8">
        <v>0</v>
      </c>
      <c r="N43" s="22">
        <f t="shared" si="0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78" x14ac:dyDescent="0.3">
      <c r="A44" s="8">
        <v>730606</v>
      </c>
      <c r="B44" s="5" t="s">
        <v>51</v>
      </c>
      <c r="C44" s="5" t="s">
        <v>85</v>
      </c>
      <c r="D44" s="21">
        <v>5000</v>
      </c>
      <c r="E44" s="8">
        <v>0</v>
      </c>
      <c r="F44" s="21">
        <f t="shared" si="1"/>
        <v>5000</v>
      </c>
      <c r="G44" s="8">
        <v>0</v>
      </c>
      <c r="H44" s="18">
        <f t="shared" si="5"/>
        <v>5000</v>
      </c>
      <c r="I44" s="18">
        <v>3000</v>
      </c>
      <c r="J44" s="18">
        <f>I44</f>
        <v>3000</v>
      </c>
      <c r="K44" s="21">
        <f t="shared" si="4"/>
        <v>2000</v>
      </c>
      <c r="L44" s="21">
        <f t="shared" si="6"/>
        <v>2000</v>
      </c>
      <c r="M44" s="8">
        <v>0</v>
      </c>
      <c r="N44" s="22">
        <f t="shared" si="0"/>
        <v>0.6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2" x14ac:dyDescent="0.3">
      <c r="A45" s="8">
        <v>730701</v>
      </c>
      <c r="B45" s="5" t="s">
        <v>53</v>
      </c>
      <c r="C45" s="5" t="s">
        <v>86</v>
      </c>
      <c r="D45" s="21">
        <v>500</v>
      </c>
      <c r="E45" s="8">
        <v>0</v>
      </c>
      <c r="F45" s="21">
        <f t="shared" si="1"/>
        <v>500</v>
      </c>
      <c r="G45" s="8">
        <v>0</v>
      </c>
      <c r="H45" s="21">
        <f t="shared" si="5"/>
        <v>500</v>
      </c>
      <c r="I45" s="8">
        <v>0</v>
      </c>
      <c r="J45" s="8">
        <v>0</v>
      </c>
      <c r="K45" s="21">
        <f t="shared" si="4"/>
        <v>500</v>
      </c>
      <c r="L45" s="21">
        <f t="shared" si="6"/>
        <v>500</v>
      </c>
      <c r="M45" s="8">
        <v>0</v>
      </c>
      <c r="N45" s="22">
        <f t="shared" si="0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8">
        <v>730704</v>
      </c>
      <c r="B46" s="5" t="s">
        <v>53</v>
      </c>
      <c r="C46" s="5" t="s">
        <v>87</v>
      </c>
      <c r="D46" s="21">
        <v>500</v>
      </c>
      <c r="E46" s="8">
        <v>0</v>
      </c>
      <c r="F46" s="21">
        <f t="shared" si="1"/>
        <v>500</v>
      </c>
      <c r="G46" s="8">
        <v>0</v>
      </c>
      <c r="H46" s="21">
        <f t="shared" si="5"/>
        <v>500</v>
      </c>
      <c r="I46" s="8">
        <v>0</v>
      </c>
      <c r="J46" s="8">
        <v>0</v>
      </c>
      <c r="K46" s="21">
        <f t="shared" si="4"/>
        <v>500</v>
      </c>
      <c r="L46" s="21">
        <f t="shared" si="6"/>
        <v>500</v>
      </c>
      <c r="M46" s="8">
        <v>0</v>
      </c>
      <c r="N46" s="22">
        <f t="shared" si="0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2" x14ac:dyDescent="0.3">
      <c r="A47" s="8">
        <v>730801</v>
      </c>
      <c r="B47" s="5" t="s">
        <v>89</v>
      </c>
      <c r="C47" s="5" t="s">
        <v>88</v>
      </c>
      <c r="D47" s="21">
        <v>14500</v>
      </c>
      <c r="E47" s="8">
        <v>0</v>
      </c>
      <c r="F47" s="21">
        <f t="shared" si="1"/>
        <v>14500</v>
      </c>
      <c r="G47" s="8">
        <v>0</v>
      </c>
      <c r="H47" s="21">
        <f t="shared" si="5"/>
        <v>14500</v>
      </c>
      <c r="I47" s="8">
        <v>0</v>
      </c>
      <c r="J47" s="8">
        <v>0</v>
      </c>
      <c r="K47" s="21">
        <f t="shared" si="4"/>
        <v>14500</v>
      </c>
      <c r="L47" s="21">
        <f t="shared" si="6"/>
        <v>14500</v>
      </c>
      <c r="M47" s="8">
        <v>0</v>
      </c>
      <c r="N47" s="22">
        <f t="shared" si="0"/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2" x14ac:dyDescent="0.3">
      <c r="A48" s="8">
        <v>730803</v>
      </c>
      <c r="B48" s="5" t="s">
        <v>89</v>
      </c>
      <c r="C48" s="5" t="s">
        <v>90</v>
      </c>
      <c r="D48" s="21">
        <v>10000</v>
      </c>
      <c r="E48" s="8">
        <v>0</v>
      </c>
      <c r="F48" s="21">
        <f t="shared" si="1"/>
        <v>10000</v>
      </c>
      <c r="G48" s="8">
        <v>0</v>
      </c>
      <c r="H48" s="21">
        <f t="shared" si="5"/>
        <v>10000</v>
      </c>
      <c r="I48" s="8">
        <v>0</v>
      </c>
      <c r="J48" s="8">
        <v>0</v>
      </c>
      <c r="K48" s="21">
        <f>F48-I48</f>
        <v>10000</v>
      </c>
      <c r="L48" s="21">
        <f t="shared" si="6"/>
        <v>10000</v>
      </c>
      <c r="M48" s="8">
        <v>0</v>
      </c>
      <c r="N48" s="22">
        <f t="shared" si="0"/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2" x14ac:dyDescent="0.3">
      <c r="A49" s="8">
        <v>730804</v>
      </c>
      <c r="B49" s="5" t="s">
        <v>89</v>
      </c>
      <c r="C49" s="8" t="s">
        <v>57</v>
      </c>
      <c r="D49" s="21">
        <v>300</v>
      </c>
      <c r="E49" s="8">
        <v>0</v>
      </c>
      <c r="F49" s="21">
        <f t="shared" si="1"/>
        <v>300</v>
      </c>
      <c r="G49" s="8">
        <v>0</v>
      </c>
      <c r="H49" s="21">
        <f t="shared" si="5"/>
        <v>300</v>
      </c>
      <c r="I49" s="8">
        <v>0</v>
      </c>
      <c r="J49" s="8">
        <v>0</v>
      </c>
      <c r="K49" s="21">
        <f>F49-I49</f>
        <v>300</v>
      </c>
      <c r="L49" s="21">
        <f t="shared" si="6"/>
        <v>300</v>
      </c>
      <c r="M49" s="8">
        <v>0</v>
      </c>
      <c r="N49" s="22">
        <f t="shared" si="0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2" x14ac:dyDescent="0.3">
      <c r="A50" s="8">
        <v>730805</v>
      </c>
      <c r="B50" s="5" t="s">
        <v>89</v>
      </c>
      <c r="C50" s="5" t="s">
        <v>58</v>
      </c>
      <c r="D50" s="21">
        <v>300</v>
      </c>
      <c r="E50" s="8">
        <v>0</v>
      </c>
      <c r="F50" s="21">
        <f t="shared" si="1"/>
        <v>300</v>
      </c>
      <c r="G50" s="8">
        <v>0</v>
      </c>
      <c r="H50" s="21">
        <f t="shared" si="5"/>
        <v>300</v>
      </c>
      <c r="I50" s="8">
        <v>0</v>
      </c>
      <c r="J50" s="8">
        <v>0</v>
      </c>
      <c r="K50" s="21">
        <f>F50-I50</f>
        <v>300</v>
      </c>
      <c r="L50" s="21">
        <f t="shared" si="6"/>
        <v>300</v>
      </c>
      <c r="M50" s="8">
        <v>0</v>
      </c>
      <c r="N50" s="22">
        <f t="shared" si="0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8" x14ac:dyDescent="0.3">
      <c r="A51" s="8">
        <v>730811</v>
      </c>
      <c r="B51" s="5" t="s">
        <v>89</v>
      </c>
      <c r="C51" s="5" t="s">
        <v>91</v>
      </c>
      <c r="D51" s="21">
        <v>0</v>
      </c>
      <c r="E51" s="21">
        <v>5354.65</v>
      </c>
      <c r="F51" s="21">
        <f>E51</f>
        <v>5354.65</v>
      </c>
      <c r="G51" s="8">
        <v>0</v>
      </c>
      <c r="H51" s="21">
        <f t="shared" si="5"/>
        <v>5354.65</v>
      </c>
      <c r="I51" s="18">
        <f>H51</f>
        <v>5354.65</v>
      </c>
      <c r="J51" s="18">
        <f>I51</f>
        <v>5354.65</v>
      </c>
      <c r="K51" s="21">
        <v>0</v>
      </c>
      <c r="L51" s="21">
        <v>0</v>
      </c>
      <c r="M51" s="8">
        <v>0</v>
      </c>
      <c r="N51" s="22">
        <f t="shared" si="0"/>
        <v>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2" x14ac:dyDescent="0.3">
      <c r="A52" s="8">
        <v>730813</v>
      </c>
      <c r="B52" s="5" t="s">
        <v>89</v>
      </c>
      <c r="C52" s="5" t="s">
        <v>92</v>
      </c>
      <c r="D52" s="21">
        <v>20000</v>
      </c>
      <c r="E52" s="8">
        <v>0</v>
      </c>
      <c r="F52" s="21">
        <f>D52:D52</f>
        <v>20000</v>
      </c>
      <c r="G52" s="8">
        <v>0</v>
      </c>
      <c r="H52" s="21">
        <f t="shared" si="5"/>
        <v>20000</v>
      </c>
      <c r="I52" s="8">
        <v>0</v>
      </c>
      <c r="J52" s="8">
        <v>0</v>
      </c>
      <c r="K52" s="21">
        <f>H52</f>
        <v>20000</v>
      </c>
      <c r="L52" s="21">
        <f>K52</f>
        <v>20000</v>
      </c>
      <c r="M52" s="8">
        <v>0</v>
      </c>
      <c r="N52" s="22">
        <f t="shared" si="0"/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2.4" x14ac:dyDescent="0.3">
      <c r="A53" s="8">
        <v>730814</v>
      </c>
      <c r="B53" s="5" t="s">
        <v>89</v>
      </c>
      <c r="C53" s="5" t="s">
        <v>93</v>
      </c>
      <c r="D53" s="21">
        <v>15000</v>
      </c>
      <c r="E53" s="8">
        <v>0</v>
      </c>
      <c r="F53" s="21">
        <f>D53</f>
        <v>15000</v>
      </c>
      <c r="G53" s="8">
        <v>0</v>
      </c>
      <c r="H53" s="21">
        <f t="shared" si="5"/>
        <v>15000</v>
      </c>
      <c r="I53" s="8">
        <v>0</v>
      </c>
      <c r="J53" s="8">
        <v>0</v>
      </c>
      <c r="K53" s="18">
        <f>H53</f>
        <v>15000</v>
      </c>
      <c r="L53" s="21">
        <f>K53</f>
        <v>15000</v>
      </c>
      <c r="M53" s="8">
        <v>0</v>
      </c>
      <c r="N53" s="22">
        <f t="shared" si="0"/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2" x14ac:dyDescent="0.3">
      <c r="A54" s="8">
        <v>731404</v>
      </c>
      <c r="B54" s="5" t="s">
        <v>94</v>
      </c>
      <c r="C54" s="8" t="s">
        <v>83</v>
      </c>
      <c r="D54" s="21">
        <v>4000</v>
      </c>
      <c r="E54" s="8">
        <v>0</v>
      </c>
      <c r="F54" s="21">
        <f t="shared" ref="F54:F61" si="7">D54</f>
        <v>4000</v>
      </c>
      <c r="G54" s="8">
        <v>0</v>
      </c>
      <c r="H54" s="21">
        <f t="shared" si="5"/>
        <v>4000</v>
      </c>
      <c r="I54" s="8">
        <v>0</v>
      </c>
      <c r="J54" s="8">
        <v>0</v>
      </c>
      <c r="K54" s="18">
        <f t="shared" ref="K54:K58" si="8">H54</f>
        <v>4000</v>
      </c>
      <c r="L54" s="21">
        <f t="shared" ref="L54:L63" si="9">K54</f>
        <v>4000</v>
      </c>
      <c r="M54" s="8">
        <v>0</v>
      </c>
      <c r="N54" s="22">
        <f t="shared" si="0"/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2" x14ac:dyDescent="0.3">
      <c r="A55" s="8">
        <v>750105</v>
      </c>
      <c r="B55" s="5" t="s">
        <v>95</v>
      </c>
      <c r="C55" s="5" t="s">
        <v>96</v>
      </c>
      <c r="D55" s="21">
        <v>0</v>
      </c>
      <c r="E55" s="21">
        <v>30000</v>
      </c>
      <c r="F55" s="21">
        <f>E55</f>
        <v>30000</v>
      </c>
      <c r="G55" s="8">
        <v>0</v>
      </c>
      <c r="H55" s="21">
        <f t="shared" si="5"/>
        <v>30000</v>
      </c>
      <c r="I55" s="8">
        <v>0</v>
      </c>
      <c r="J55" s="8">
        <v>0</v>
      </c>
      <c r="K55" s="18">
        <f t="shared" si="8"/>
        <v>30000</v>
      </c>
      <c r="L55" s="21">
        <f t="shared" si="9"/>
        <v>30000</v>
      </c>
      <c r="M55" s="8">
        <v>0</v>
      </c>
      <c r="N55" s="22">
        <f t="shared" si="0"/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25" customFormat="1" ht="31.2" x14ac:dyDescent="0.3">
      <c r="A56" s="5">
        <v>750107</v>
      </c>
      <c r="B56" s="5" t="s">
        <v>95</v>
      </c>
      <c r="C56" s="5" t="s">
        <v>97</v>
      </c>
      <c r="D56" s="21">
        <v>70000</v>
      </c>
      <c r="E56" s="5"/>
      <c r="F56" s="29">
        <f>D56</f>
        <v>70000</v>
      </c>
      <c r="G56" s="5">
        <v>0</v>
      </c>
      <c r="H56" s="29">
        <f t="shared" si="5"/>
        <v>70000</v>
      </c>
      <c r="I56" s="5">
        <v>0</v>
      </c>
      <c r="J56" s="5">
        <v>0</v>
      </c>
      <c r="K56" s="33">
        <f t="shared" si="8"/>
        <v>70000</v>
      </c>
      <c r="L56" s="29">
        <f t="shared" si="9"/>
        <v>70000</v>
      </c>
      <c r="M56" s="5">
        <v>0</v>
      </c>
      <c r="N56" s="30">
        <f t="shared" si="0"/>
        <v>0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31.2" x14ac:dyDescent="0.3">
      <c r="A57" s="8">
        <v>750199</v>
      </c>
      <c r="B57" s="5" t="s">
        <v>95</v>
      </c>
      <c r="C57" s="5" t="s">
        <v>98</v>
      </c>
      <c r="D57" s="21">
        <v>20000</v>
      </c>
      <c r="E57" s="21">
        <v>209266.97</v>
      </c>
      <c r="F57" s="21">
        <f>D57+E57</f>
        <v>229266.97</v>
      </c>
      <c r="G57" s="8">
        <v>0</v>
      </c>
      <c r="H57" s="21">
        <f t="shared" si="5"/>
        <v>229266.97</v>
      </c>
      <c r="I57" s="8">
        <v>0</v>
      </c>
      <c r="J57" s="8">
        <v>0</v>
      </c>
      <c r="K57" s="18">
        <f t="shared" si="8"/>
        <v>229266.97</v>
      </c>
      <c r="L57" s="21">
        <f t="shared" si="9"/>
        <v>229266.97</v>
      </c>
      <c r="M57" s="8">
        <v>0</v>
      </c>
      <c r="N57" s="22">
        <f t="shared" si="0"/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8" x14ac:dyDescent="0.3">
      <c r="A58" s="8">
        <v>750501</v>
      </c>
      <c r="B58" s="5" t="s">
        <v>99</v>
      </c>
      <c r="C58" s="5" t="s">
        <v>100</v>
      </c>
      <c r="D58" s="21">
        <v>15000</v>
      </c>
      <c r="E58" s="21">
        <v>4000</v>
      </c>
      <c r="F58" s="21">
        <f>D58+E58</f>
        <v>19000</v>
      </c>
      <c r="G58" s="8">
        <v>0</v>
      </c>
      <c r="H58" s="21">
        <f t="shared" si="5"/>
        <v>19000</v>
      </c>
      <c r="I58" s="8">
        <v>0</v>
      </c>
      <c r="J58" s="8">
        <v>0</v>
      </c>
      <c r="K58" s="18">
        <f t="shared" si="8"/>
        <v>19000</v>
      </c>
      <c r="L58" s="21">
        <f t="shared" si="9"/>
        <v>19000</v>
      </c>
      <c r="M58" s="8">
        <v>0</v>
      </c>
      <c r="N58" s="22">
        <f t="shared" si="0"/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8" x14ac:dyDescent="0.3">
      <c r="A59" s="8">
        <v>770201</v>
      </c>
      <c r="B59" s="5" t="s">
        <v>63</v>
      </c>
      <c r="C59" s="8" t="s">
        <v>64</v>
      </c>
      <c r="D59" s="21">
        <v>6000</v>
      </c>
      <c r="E59" s="8">
        <v>0</v>
      </c>
      <c r="F59" s="21">
        <f t="shared" si="7"/>
        <v>6000</v>
      </c>
      <c r="G59" s="8">
        <v>0</v>
      </c>
      <c r="H59" s="21">
        <f t="shared" si="5"/>
        <v>6000</v>
      </c>
      <c r="I59" s="21">
        <v>2006.95</v>
      </c>
      <c r="J59" s="18">
        <f>I59</f>
        <v>2006.95</v>
      </c>
      <c r="K59" s="18">
        <f>H59-I59</f>
        <v>3993.05</v>
      </c>
      <c r="L59" s="21">
        <f t="shared" si="9"/>
        <v>3993.05</v>
      </c>
      <c r="M59" s="8">
        <v>0</v>
      </c>
      <c r="N59" s="22">
        <f t="shared" si="0"/>
        <v>0.33449166666666669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2.4" x14ac:dyDescent="0.3">
      <c r="A60" s="8">
        <v>780102</v>
      </c>
      <c r="B60" s="5" t="s">
        <v>101</v>
      </c>
      <c r="C60" s="5" t="s">
        <v>102</v>
      </c>
      <c r="D60" s="21">
        <v>2750</v>
      </c>
      <c r="E60" s="8">
        <v>0</v>
      </c>
      <c r="F60" s="21">
        <f t="shared" si="7"/>
        <v>2750</v>
      </c>
      <c r="G60" s="8">
        <v>0</v>
      </c>
      <c r="H60" s="21">
        <f t="shared" si="5"/>
        <v>2750</v>
      </c>
      <c r="I60" s="21">
        <v>186.33</v>
      </c>
      <c r="J60" s="18">
        <f>I60</f>
        <v>186.33</v>
      </c>
      <c r="K60" s="18">
        <f>H60-I60</f>
        <v>2563.67</v>
      </c>
      <c r="L60" s="21">
        <f t="shared" si="9"/>
        <v>2563.67</v>
      </c>
      <c r="M60" s="8">
        <v>0</v>
      </c>
      <c r="N60" s="22">
        <f t="shared" si="0"/>
        <v>6.7756363636363642E-2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2.4" x14ac:dyDescent="0.3">
      <c r="A61" s="8">
        <v>78010401</v>
      </c>
      <c r="B61" s="5" t="s">
        <v>101</v>
      </c>
      <c r="C61" s="8" t="s">
        <v>103</v>
      </c>
      <c r="D61" s="21">
        <v>5250</v>
      </c>
      <c r="E61" s="8"/>
      <c r="F61" s="21">
        <f t="shared" si="7"/>
        <v>5250</v>
      </c>
      <c r="G61" s="8">
        <v>0</v>
      </c>
      <c r="H61" s="21">
        <f t="shared" si="5"/>
        <v>5250</v>
      </c>
      <c r="I61" s="21">
        <v>676.66</v>
      </c>
      <c r="J61" s="21">
        <f>I61</f>
        <v>676.66</v>
      </c>
      <c r="K61" s="18">
        <f>H61-I61</f>
        <v>4573.34</v>
      </c>
      <c r="L61" s="21">
        <f t="shared" si="9"/>
        <v>4573.34</v>
      </c>
      <c r="M61" s="8">
        <v>0</v>
      </c>
      <c r="N61" s="22">
        <f t="shared" si="0"/>
        <v>0.12888761904761903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2" customHeight="1" x14ac:dyDescent="0.3">
      <c r="A62" s="8">
        <v>840104</v>
      </c>
      <c r="B62" s="5" t="s">
        <v>104</v>
      </c>
      <c r="C62" s="8" t="s">
        <v>105</v>
      </c>
      <c r="D62" s="21">
        <v>0</v>
      </c>
      <c r="E62" s="21">
        <v>213300</v>
      </c>
      <c r="F62" s="21">
        <f>E62</f>
        <v>213300</v>
      </c>
      <c r="G62" s="8">
        <v>0</v>
      </c>
      <c r="H62" s="21">
        <f t="shared" si="5"/>
        <v>213300</v>
      </c>
      <c r="I62" s="18">
        <f>H62</f>
        <v>213300</v>
      </c>
      <c r="J62" s="8">
        <v>0</v>
      </c>
      <c r="K62" s="18">
        <v>0</v>
      </c>
      <c r="L62" s="21">
        <v>0</v>
      </c>
      <c r="M62" s="8">
        <v>0</v>
      </c>
      <c r="N62" s="22">
        <f t="shared" si="0"/>
        <v>1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8" x14ac:dyDescent="0.3">
      <c r="A63" s="8">
        <v>840107</v>
      </c>
      <c r="B63" s="5" t="s">
        <v>104</v>
      </c>
      <c r="C63" s="5" t="s">
        <v>106</v>
      </c>
      <c r="D63" s="21">
        <v>1500</v>
      </c>
      <c r="E63" s="8">
        <v>0</v>
      </c>
      <c r="F63" s="21">
        <f>D63</f>
        <v>1500</v>
      </c>
      <c r="G63" s="8">
        <v>0</v>
      </c>
      <c r="H63" s="21">
        <f>F63</f>
        <v>1500</v>
      </c>
      <c r="I63" s="8">
        <v>0</v>
      </c>
      <c r="J63" s="8">
        <v>0</v>
      </c>
      <c r="K63" s="18">
        <f>H63</f>
        <v>1500</v>
      </c>
      <c r="L63" s="21">
        <f t="shared" si="9"/>
        <v>1500</v>
      </c>
      <c r="M63" s="8">
        <v>0</v>
      </c>
      <c r="N63" s="22">
        <f t="shared" si="0"/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2" x14ac:dyDescent="0.3">
      <c r="A64" s="8">
        <v>960201</v>
      </c>
      <c r="B64" s="5" t="s">
        <v>107</v>
      </c>
      <c r="C64" s="5" t="s">
        <v>108</v>
      </c>
      <c r="D64" s="21">
        <v>24845.3</v>
      </c>
      <c r="E64" s="8">
        <v>0</v>
      </c>
      <c r="F64" s="21">
        <f>D64</f>
        <v>24845.3</v>
      </c>
      <c r="G64" s="8">
        <v>0</v>
      </c>
      <c r="H64" s="21">
        <f t="shared" si="5"/>
        <v>24845.3</v>
      </c>
      <c r="I64" s="18">
        <v>6149.5</v>
      </c>
      <c r="J64" s="18">
        <f>I64</f>
        <v>6149.5</v>
      </c>
      <c r="K64" s="18">
        <f>H64-I64</f>
        <v>18695.8</v>
      </c>
      <c r="L64" s="18">
        <f>K64</f>
        <v>18695.8</v>
      </c>
      <c r="M64" s="8">
        <v>0</v>
      </c>
      <c r="N64" s="22">
        <f t="shared" si="0"/>
        <v>0.24751160179188822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4" sqref="D4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4" t="s">
        <v>15</v>
      </c>
      <c r="B1" s="34">
        <v>45436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4" t="s">
        <v>16</v>
      </c>
      <c r="B2" s="6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4" t="s">
        <v>18</v>
      </c>
      <c r="B3" s="5" t="s">
        <v>109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4" t="s">
        <v>19</v>
      </c>
      <c r="B4" s="5" t="s">
        <v>110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4" t="s">
        <v>20</v>
      </c>
      <c r="B5" s="35" t="s">
        <v>111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4" t="s">
        <v>21</v>
      </c>
      <c r="B6" s="8" t="s">
        <v>112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7" t="s">
        <v>22</v>
      </c>
      <c r="B7" s="5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</vt:lpstr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ines arango</cp:lastModifiedBy>
  <dcterms:created xsi:type="dcterms:W3CDTF">2011-04-20T17:22:00Z</dcterms:created>
  <dcterms:modified xsi:type="dcterms:W3CDTF">2024-05-27T02:05:46Z</dcterms:modified>
</cp:coreProperties>
</file>